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hoa1\Desktop\MA TRẬN ĐỀ  KIỂM TRA - ĐỀ KIỂM TRA HK2\"/>
    </mc:Choice>
  </mc:AlternateContent>
  <xr:revisionPtr revIDLastSave="0" documentId="13_ncr:1_{16460867-64C7-4DC5-9F33-C3A210DB9F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definedNames>
    <definedName name="OLE_LINK1" localSheetId="0">Sheet1!$B$9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2" l="1"/>
  <c r="V10" i="2" s="1"/>
  <c r="S11" i="2"/>
  <c r="S12" i="2"/>
  <c r="S13" i="2"/>
  <c r="U10" i="2"/>
  <c r="U11" i="2"/>
  <c r="U12" i="2"/>
  <c r="U13" i="2"/>
  <c r="T10" i="2"/>
  <c r="T11" i="2"/>
  <c r="T12" i="2"/>
  <c r="T13" i="2"/>
  <c r="V11" i="2"/>
  <c r="V12" i="2"/>
  <c r="V13" i="2"/>
  <c r="I11" i="2"/>
  <c r="I12" i="2"/>
  <c r="I13" i="2"/>
  <c r="E11" i="2"/>
  <c r="E12" i="2"/>
  <c r="E13" i="2"/>
  <c r="I10" i="2"/>
  <c r="E10" i="2"/>
  <c r="V15" i="2" l="1"/>
  <c r="L16" i="2"/>
  <c r="R14" i="2"/>
  <c r="Q14" i="2"/>
  <c r="P14" i="2"/>
  <c r="N14" i="2"/>
  <c r="M14" i="2"/>
  <c r="L14" i="2"/>
  <c r="K14" i="2"/>
  <c r="J14" i="2"/>
  <c r="H14" i="2"/>
  <c r="G14" i="2"/>
  <c r="F14" i="2"/>
  <c r="D14" i="2"/>
  <c r="U9" i="2"/>
  <c r="T9" i="2"/>
  <c r="S9" i="2"/>
  <c r="I9" i="2"/>
  <c r="E9" i="2"/>
  <c r="O14" i="2" l="1"/>
  <c r="E14" i="2"/>
  <c r="U14" i="2"/>
  <c r="D16" i="2"/>
  <c r="I14" i="2"/>
  <c r="S14" i="2"/>
  <c r="H16" i="2"/>
  <c r="P16" i="2"/>
  <c r="T14" i="2"/>
  <c r="V9" i="2"/>
  <c r="V14" i="2" l="1"/>
</calcChain>
</file>

<file path=xl/sharedStrings.xml><?xml version="1.0" encoding="utf-8"?>
<sst xmlns="http://schemas.openxmlformats.org/spreadsheetml/2006/main" count="42" uniqueCount="28">
  <si>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</si>
  <si>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</si>
  <si>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</si>
  <si>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</si>
  <si>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</si>
  <si>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</si>
  <si>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</si>
  <si>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</si>
  <si>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</si>
  <si>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</si>
  <si>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</si>
  <si>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tổng số câu</t>
  </si>
  <si>
    <t>thời gian/ câu trắc nghiệm/tự luận</t>
  </si>
  <si>
    <t>ĐƠN VỊ KIẾN THỨC</t>
  </si>
  <si>
    <t>STT</t>
  </si>
  <si>
    <t>MA TRẬN ĐỀ KIỂM TRA CUỐI KỲ 1 NĂM HỌC 2021 - 2022</t>
  </si>
  <si>
    <r>
      <rPr>
        <sz val="14"/>
        <color theme="1"/>
        <rFont val="Times New Roman"/>
        <family val="1"/>
      </rPr>
      <t>TRƯỜNG THPT LONG TRƯỜNG</t>
    </r>
    <r>
      <rPr>
        <b/>
        <sz val="14"/>
        <color theme="1"/>
        <rFont val="Times New Roman"/>
        <family val="1"/>
      </rPr>
      <t xml:space="preserve">
TỔ CÔNG NGHỆ</t>
    </r>
  </si>
  <si>
    <t>Tiêu chuẩn trình bày BVKT - Hình chiếu vuông góc - Hình chiếu trục đo - Hình cắt và mặt cắt - Hình chiếu phối cảnh.</t>
  </si>
  <si>
    <t xml:space="preserve">Vẽ kĩ thuật </t>
  </si>
  <si>
    <t>Thiết kế và bản vẽ kĩ thuật - 
Bản vẽ cơ khí - Bản vẽ xây dựng</t>
  </si>
  <si>
    <t>Chế tạo cơ khí</t>
  </si>
  <si>
    <t>Vật liệu cơ khí - Công nghệ chế tạo phôi.</t>
  </si>
  <si>
    <t>Công nghệ cắt gọt kim loại</t>
  </si>
  <si>
    <t>Tự động hóa trong chế tạo cơ khí</t>
  </si>
  <si>
    <t>MÔN CÔNG NGHỆ LỚP 11 THỜI GIAN 45 PHÚT</t>
  </si>
  <si>
    <t xml:space="preserve">Tổng </t>
  </si>
  <si>
    <t xml:space="preserve">Tỉ lệ </t>
  </si>
  <si>
    <t>Tổng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</si>
</sst>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workbookViewId="0">
      <selection activeCell="C18" sqref="C18"/>
    </sheetView>
  </sheetViews>
  <sheetFormatPr defaultRowHeight="15.5" x14ac:dyDescent="0.35"/>
  <cols>
    <col min="1" max="1" width="5.83203125" customWidth="1"/>
    <col min="2" max="2" width="13.25" customWidth="1"/>
    <col min="3" max="3" width="26.83203125" customWidth="1"/>
    <col min="4" max="4" width="5.75" customWidth="1"/>
    <col min="5" max="5" width="5.5" bestFit="1" customWidth="1"/>
    <col min="6" max="6" width="5.75" customWidth="1"/>
    <col min="7" max="7" width="4.75" bestFit="1" customWidth="1"/>
    <col min="8" max="8" width="5.75" customWidth="1"/>
    <col min="9" max="9" width="5.5" bestFit="1" customWidth="1"/>
    <col min="10" max="19" width="5.75" customWidth="1"/>
    <col min="20" max="20" width="5.5" bestFit="1" customWidth="1"/>
    <col min="21" max="21" width="5.33203125" bestFit="1" customWidth="1"/>
    <col min="22" max="22" width="6.58203125" customWidth="1"/>
  </cols>
  <sheetData>
    <row r="1" spans="1:22" ht="43.5" customHeight="1" x14ac:dyDescent="0.35">
      <c r="A1" s="21" t="s">
        <v>16</v>
      </c>
      <c r="B1" s="22"/>
      <c r="C1" s="2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.75" customHeight="1" x14ac:dyDescent="0.3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1.75" customHeight="1" x14ac:dyDescent="0.3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idden="1" x14ac:dyDescent="0.35">
      <c r="A4" s="2"/>
      <c r="B4" s="3" t="s">
        <v>12</v>
      </c>
      <c r="C4" s="3"/>
      <c r="D4" s="4"/>
      <c r="E4" s="4">
        <v>0.95</v>
      </c>
      <c r="F4" s="4"/>
      <c r="G4" s="4">
        <v>3.5</v>
      </c>
      <c r="H4" s="4"/>
      <c r="I4" s="4">
        <v>1.5</v>
      </c>
      <c r="J4" s="4"/>
      <c r="K4" s="4">
        <v>4</v>
      </c>
      <c r="L4" s="4"/>
      <c r="M4" s="4">
        <v>1.5</v>
      </c>
      <c r="N4" s="4"/>
      <c r="O4" s="4">
        <v>5</v>
      </c>
      <c r="P4" s="4"/>
      <c r="Q4" s="4">
        <v>2.5</v>
      </c>
      <c r="R4" s="4"/>
      <c r="S4" s="4">
        <v>8</v>
      </c>
      <c r="T4" s="4"/>
      <c r="U4" s="2"/>
      <c r="V4" s="2"/>
    </row>
    <row r="5" spans="1:22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2.5" customHeight="1" x14ac:dyDescent="0.35">
      <c r="A6" s="24" t="s">
        <v>14</v>
      </c>
      <c r="B6" s="24" t="s">
        <v>0</v>
      </c>
      <c r="C6" s="25" t="s">
        <v>13</v>
      </c>
      <c r="D6" s="24" t="s">
        <v>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 t="s">
        <v>11</v>
      </c>
      <c r="U6" s="24"/>
      <c r="V6" s="24" t="s">
        <v>10</v>
      </c>
    </row>
    <row r="7" spans="1:22" ht="21" customHeight="1" x14ac:dyDescent="0.35">
      <c r="A7" s="24"/>
      <c r="B7" s="24"/>
      <c r="C7" s="26"/>
      <c r="D7" s="24" t="s">
        <v>2</v>
      </c>
      <c r="E7" s="24"/>
      <c r="F7" s="24"/>
      <c r="G7" s="24"/>
      <c r="H7" s="24" t="s">
        <v>3</v>
      </c>
      <c r="I7" s="24"/>
      <c r="J7" s="24"/>
      <c r="K7" s="24"/>
      <c r="L7" s="24" t="s">
        <v>4</v>
      </c>
      <c r="M7" s="24"/>
      <c r="N7" s="24"/>
      <c r="O7" s="24"/>
      <c r="P7" s="24" t="s">
        <v>5</v>
      </c>
      <c r="Q7" s="24"/>
      <c r="R7" s="24"/>
      <c r="S7" s="24"/>
      <c r="T7" s="24"/>
      <c r="U7" s="24"/>
      <c r="V7" s="24"/>
    </row>
    <row r="8" spans="1:22" ht="35.25" customHeight="1" x14ac:dyDescent="0.35">
      <c r="A8" s="24"/>
      <c r="B8" s="24"/>
      <c r="C8" s="27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24"/>
    </row>
    <row r="9" spans="1:22" ht="62" x14ac:dyDescent="0.35">
      <c r="A9" s="25">
        <v>1</v>
      </c>
      <c r="B9" s="35" t="s">
        <v>18</v>
      </c>
      <c r="C9" s="9" t="s">
        <v>17</v>
      </c>
      <c r="D9" s="12">
        <v>7</v>
      </c>
      <c r="E9" s="10">
        <f>D9*$E$4</f>
        <v>6.6499999999999995</v>
      </c>
      <c r="F9" s="16"/>
      <c r="G9" s="16"/>
      <c r="H9" s="16">
        <v>5</v>
      </c>
      <c r="I9" s="10">
        <f>H9*$I$4</f>
        <v>7.5</v>
      </c>
      <c r="J9" s="16"/>
      <c r="K9" s="16"/>
      <c r="L9" s="16"/>
      <c r="M9" s="16"/>
      <c r="N9" s="10"/>
      <c r="O9" s="10"/>
      <c r="P9" s="16"/>
      <c r="Q9" s="16"/>
      <c r="R9" s="16"/>
      <c r="S9" s="11">
        <f>R9*$S$4</f>
        <v>0</v>
      </c>
      <c r="T9" s="15">
        <f>D9+H9+L9+P9</f>
        <v>12</v>
      </c>
      <c r="U9" s="15">
        <f>N9+R9</f>
        <v>0</v>
      </c>
      <c r="V9" s="16">
        <f>E9+G9+I9+K9+M9+O9+Q9+S9</f>
        <v>14.149999999999999</v>
      </c>
    </row>
    <row r="10" spans="1:22" ht="31" customHeight="1" x14ac:dyDescent="0.35">
      <c r="A10" s="26"/>
      <c r="B10" s="36"/>
      <c r="C10" s="34" t="s">
        <v>19</v>
      </c>
      <c r="D10" s="12">
        <v>9</v>
      </c>
      <c r="E10" s="10">
        <f>D10*$E$4</f>
        <v>8.5499999999999989</v>
      </c>
      <c r="F10" s="19"/>
      <c r="G10" s="19"/>
      <c r="H10" s="19">
        <v>4</v>
      </c>
      <c r="I10" s="10">
        <f>H10*$I$4</f>
        <v>6</v>
      </c>
      <c r="J10" s="19"/>
      <c r="K10" s="19"/>
      <c r="L10" s="19"/>
      <c r="M10" s="19"/>
      <c r="N10" s="10"/>
      <c r="O10" s="10"/>
      <c r="P10" s="19"/>
      <c r="Q10" s="19"/>
      <c r="R10" s="19"/>
      <c r="S10" s="11">
        <f t="shared" ref="S10:S13" si="0">R10*$S$4</f>
        <v>0</v>
      </c>
      <c r="T10" s="18">
        <f t="shared" ref="T10:T13" si="1">D10+H10+L10+P10</f>
        <v>13</v>
      </c>
      <c r="U10" s="18">
        <f t="shared" ref="U10:U13" si="2">N10+R10</f>
        <v>0</v>
      </c>
      <c r="V10" s="19">
        <f t="shared" ref="V10:V13" si="3">E10+G10+I10+K10+M10+O10+Q10+S10</f>
        <v>14.549999999999999</v>
      </c>
    </row>
    <row r="11" spans="1:22" ht="31" x14ac:dyDescent="0.35">
      <c r="A11" s="26">
        <v>2</v>
      </c>
      <c r="B11" s="37" t="s">
        <v>20</v>
      </c>
      <c r="C11" s="9" t="s">
        <v>21</v>
      </c>
      <c r="D11" s="12">
        <v>5</v>
      </c>
      <c r="E11" s="10">
        <f t="shared" ref="E11:E13" si="4">D11*$E$4</f>
        <v>4.75</v>
      </c>
      <c r="F11" s="17"/>
      <c r="G11" s="17"/>
      <c r="H11" s="17">
        <v>1</v>
      </c>
      <c r="I11" s="10">
        <f t="shared" ref="I11:I13" si="5">H11*$I$4</f>
        <v>1.5</v>
      </c>
      <c r="J11" s="17"/>
      <c r="K11" s="17"/>
      <c r="L11" s="17"/>
      <c r="M11" s="17"/>
      <c r="N11" s="10"/>
      <c r="O11" s="10"/>
      <c r="P11" s="17"/>
      <c r="Q11" s="17"/>
      <c r="R11" s="17"/>
      <c r="S11" s="11">
        <f t="shared" si="0"/>
        <v>0</v>
      </c>
      <c r="T11" s="18">
        <f t="shared" si="1"/>
        <v>6</v>
      </c>
      <c r="U11" s="18">
        <f t="shared" si="2"/>
        <v>0</v>
      </c>
      <c r="V11" s="19">
        <f t="shared" si="3"/>
        <v>6.25</v>
      </c>
    </row>
    <row r="12" spans="1:22" x14ac:dyDescent="0.35">
      <c r="A12" s="26"/>
      <c r="B12" s="37"/>
      <c r="C12" s="9" t="s">
        <v>22</v>
      </c>
      <c r="D12" s="12">
        <v>4</v>
      </c>
      <c r="E12" s="10">
        <f t="shared" si="4"/>
        <v>3.8</v>
      </c>
      <c r="F12" s="17"/>
      <c r="G12" s="17"/>
      <c r="H12" s="17">
        <v>1</v>
      </c>
      <c r="I12" s="10">
        <f t="shared" si="5"/>
        <v>1.5</v>
      </c>
      <c r="J12" s="17"/>
      <c r="K12" s="17"/>
      <c r="L12" s="17"/>
      <c r="M12" s="17"/>
      <c r="N12" s="10"/>
      <c r="O12" s="10"/>
      <c r="P12" s="17"/>
      <c r="Q12" s="17"/>
      <c r="R12" s="17"/>
      <c r="S12" s="11">
        <f t="shared" si="0"/>
        <v>0</v>
      </c>
      <c r="T12" s="18">
        <f t="shared" si="1"/>
        <v>5</v>
      </c>
      <c r="U12" s="18">
        <f t="shared" si="2"/>
        <v>0</v>
      </c>
      <c r="V12" s="19">
        <f t="shared" si="3"/>
        <v>5.3</v>
      </c>
    </row>
    <row r="13" spans="1:22" ht="31" x14ac:dyDescent="0.35">
      <c r="A13" s="27"/>
      <c r="B13" s="33"/>
      <c r="C13" s="9" t="s">
        <v>23</v>
      </c>
      <c r="D13" s="12">
        <v>3</v>
      </c>
      <c r="E13" s="10">
        <f t="shared" si="4"/>
        <v>2.8499999999999996</v>
      </c>
      <c r="F13" s="17"/>
      <c r="G13" s="17"/>
      <c r="H13" s="17">
        <v>1</v>
      </c>
      <c r="I13" s="10">
        <f t="shared" si="5"/>
        <v>1.5</v>
      </c>
      <c r="J13" s="17"/>
      <c r="K13" s="17"/>
      <c r="L13" s="17"/>
      <c r="M13" s="17"/>
      <c r="N13" s="10"/>
      <c r="O13" s="10"/>
      <c r="P13" s="17"/>
      <c r="Q13" s="17"/>
      <c r="R13" s="17"/>
      <c r="S13" s="11">
        <f t="shared" si="0"/>
        <v>0</v>
      </c>
      <c r="T13" s="18">
        <f t="shared" si="1"/>
        <v>4</v>
      </c>
      <c r="U13" s="18">
        <f t="shared" si="2"/>
        <v>0</v>
      </c>
      <c r="V13" s="19">
        <f t="shared" si="3"/>
        <v>4.3499999999999996</v>
      </c>
    </row>
    <row r="14" spans="1:22" x14ac:dyDescent="0.35">
      <c r="A14" s="20" t="s">
        <v>25</v>
      </c>
      <c r="B14" s="20"/>
      <c r="C14" s="6"/>
      <c r="D14" s="9">
        <f>SUM(D9:D13)</f>
        <v>28</v>
      </c>
      <c r="E14" s="6">
        <f>SUM(E9:E13)</f>
        <v>26.6</v>
      </c>
      <c r="F14" s="6">
        <f>SUM(F9:F13)</f>
        <v>0</v>
      </c>
      <c r="G14" s="6">
        <f>SUM(G9:G13)</f>
        <v>0</v>
      </c>
      <c r="H14" s="6">
        <f>SUM(H9:H13)</f>
        <v>12</v>
      </c>
      <c r="I14" s="6">
        <f>SUM(I9:I13)</f>
        <v>18</v>
      </c>
      <c r="J14" s="6">
        <f>SUM(J9:J13)</f>
        <v>0</v>
      </c>
      <c r="K14" s="6">
        <f>SUM(K9:K13)</f>
        <v>0</v>
      </c>
      <c r="L14" s="6">
        <f>SUM(L9:L13)</f>
        <v>0</v>
      </c>
      <c r="M14" s="6">
        <f>SUM(M9:M13)</f>
        <v>0</v>
      </c>
      <c r="N14" s="6">
        <f>SUM(N9:N13)</f>
        <v>0</v>
      </c>
      <c r="O14" s="6">
        <f>SUM(O9:O13)</f>
        <v>0</v>
      </c>
      <c r="P14" s="6">
        <f>SUM(P9:P13)</f>
        <v>0</v>
      </c>
      <c r="Q14" s="6">
        <f>SUM(Q9:Q13)</f>
        <v>0</v>
      </c>
      <c r="R14" s="6">
        <f>SUM(R9:R13)</f>
        <v>0</v>
      </c>
      <c r="S14" s="13">
        <f>SUM(S9:S13)</f>
        <v>0</v>
      </c>
      <c r="T14" s="6">
        <f>SUM(T9:T13)</f>
        <v>40</v>
      </c>
      <c r="U14" s="6">
        <f>SUM(U9:U13)</f>
        <v>0</v>
      </c>
      <c r="V14" s="14">
        <f>SUM(V9:V13)</f>
        <v>44.599999999999994</v>
      </c>
    </row>
    <row r="15" spans="1:22" x14ac:dyDescent="0.35">
      <c r="A15" s="20" t="s">
        <v>26</v>
      </c>
      <c r="B15" s="20"/>
      <c r="C15" s="6"/>
      <c r="D15" s="28">
        <v>0.7</v>
      </c>
      <c r="E15" s="29"/>
      <c r="F15" s="29"/>
      <c r="G15" s="29"/>
      <c r="H15" s="28">
        <v>0.3</v>
      </c>
      <c r="I15" s="29"/>
      <c r="J15" s="29"/>
      <c r="K15" s="29"/>
      <c r="L15" s="28">
        <v>0</v>
      </c>
      <c r="M15" s="29"/>
      <c r="N15" s="29"/>
      <c r="O15" s="29"/>
      <c r="P15" s="28">
        <v>0</v>
      </c>
      <c r="Q15" s="29"/>
      <c r="R15" s="29"/>
      <c r="S15" s="29"/>
      <c r="T15" s="5"/>
      <c r="U15" s="5"/>
      <c r="V15" s="7">
        <f>SUM(C15:R15)</f>
        <v>1</v>
      </c>
    </row>
    <row r="16" spans="1:22" x14ac:dyDescent="0.35">
      <c r="A16" s="29" t="s">
        <v>27</v>
      </c>
      <c r="B16" s="29"/>
      <c r="C16" s="8"/>
      <c r="D16" s="30">
        <f>D14*0.25+F14*1</f>
        <v>7</v>
      </c>
      <c r="E16" s="31"/>
      <c r="F16" s="31"/>
      <c r="G16" s="32"/>
      <c r="H16" s="30">
        <f>H14*0.25+J14*1</f>
        <v>3</v>
      </c>
      <c r="I16" s="31"/>
      <c r="J16" s="31"/>
      <c r="K16" s="32"/>
      <c r="L16" s="30">
        <f>SUM(L9:L13)*0.25+SUM(N9:N13)*1</f>
        <v>0</v>
      </c>
      <c r="M16" s="31"/>
      <c r="N16" s="31"/>
      <c r="O16" s="32"/>
      <c r="P16" s="30">
        <f>P14*0.25+R14*1</f>
        <v>0</v>
      </c>
      <c r="Q16" s="31"/>
      <c r="R16" s="31"/>
      <c r="S16" s="32"/>
      <c r="T16" s="5"/>
      <c r="U16" s="5"/>
      <c r="V16" s="5">
        <v>10</v>
      </c>
    </row>
  </sheetData>
  <mergeCells count="28">
    <mergeCell ref="B9:B10"/>
    <mergeCell ref="A9:A10"/>
    <mergeCell ref="A11:A13"/>
    <mergeCell ref="B11:B13"/>
    <mergeCell ref="A15:B15"/>
    <mergeCell ref="D15:G15"/>
    <mergeCell ref="L15:O15"/>
    <mergeCell ref="P15:S15"/>
    <mergeCell ref="A16:B16"/>
    <mergeCell ref="D16:G16"/>
    <mergeCell ref="H16:K16"/>
    <mergeCell ref="L16:O16"/>
    <mergeCell ref="P16:S16"/>
    <mergeCell ref="H15:K15"/>
    <mergeCell ref="A14:B14"/>
    <mergeCell ref="A1:C1"/>
    <mergeCell ref="A2:V2"/>
    <mergeCell ref="A3:V3"/>
    <mergeCell ref="A6:A8"/>
    <mergeCell ref="B6:B8"/>
    <mergeCell ref="C6:C8"/>
    <mergeCell ref="D6:S6"/>
    <mergeCell ref="T6:U7"/>
    <mergeCell ref="V6:V8"/>
    <mergeCell ref="D7:G7"/>
    <mergeCell ref="H7:K7"/>
    <mergeCell ref="L7:O7"/>
    <mergeCell ref="P7:S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dcmitype/"/>
    <ds:schemaRef ds:uri="http://www.w3.org/XML/1998/namespace"/>
    <ds:schemaRef ds:uri="aa52b841-768d-48f4-81fb-a5854feadef9"/>
    <ds:schemaRef ds:uri="http://purl.org/dc/terms/"/>
    <ds:schemaRef ds:uri="http://schemas.microsoft.com/office/2006/metadata/properties"/>
    <ds:schemaRef ds:uri="http://purl.org/dc/elements/1.1/"/>
    <ds:schemaRef ds:uri="e3efed53-b9cf-4816-a53e-9161a5d93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kimhoa1</cp:lastModifiedBy>
  <cp:lastPrinted>2021-12-25T08:00:22Z</cp:lastPrinted>
  <dcterms:created xsi:type="dcterms:W3CDTF">2020-10-09T15:09:03Z</dcterms:created>
  <dcterms:modified xsi:type="dcterms:W3CDTF">2021-12-25T13:22:45Z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